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K174\Desktop\購入\入札\R8年度\電力\"/>
    </mc:Choice>
  </mc:AlternateContent>
  <xr:revisionPtr revIDLastSave="0" documentId="13_ncr:1_{AC99B6EA-246C-4C06-8F5D-AAF3E51A619F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内訳書" sheetId="1" r:id="rId1"/>
  </sheets>
  <calcPr calcId="191029"/>
</workbook>
</file>

<file path=xl/calcChain.xml><?xml version="1.0" encoding="utf-8"?>
<calcChain xmlns="http://schemas.openxmlformats.org/spreadsheetml/2006/main">
  <c r="K14" i="1" l="1"/>
  <c r="K13" i="1"/>
  <c r="K12" i="1"/>
  <c r="N11" i="1"/>
  <c r="N10" i="1"/>
  <c r="N9" i="1"/>
  <c r="N19" i="1"/>
  <c r="N18" i="1"/>
  <c r="N17" i="1"/>
  <c r="N16" i="1"/>
  <c r="N15" i="1"/>
  <c r="N14" i="1"/>
  <c r="N13" i="1"/>
  <c r="N12" i="1"/>
  <c r="L12" i="1" l="1"/>
  <c r="E9" i="1"/>
  <c r="F9" i="1" s="1"/>
  <c r="P21" i="1" l="1"/>
  <c r="M21" i="1"/>
  <c r="J21" i="1"/>
  <c r="Q20" i="1"/>
  <c r="R20" i="1" s="1"/>
  <c r="N20" i="1"/>
  <c r="O20" i="1" s="1"/>
  <c r="H20" i="1"/>
  <c r="I20" i="1" s="1"/>
  <c r="G20" i="1"/>
  <c r="E20" i="1"/>
  <c r="C20" i="1"/>
  <c r="Q19" i="1"/>
  <c r="R19" i="1" s="1"/>
  <c r="O19" i="1"/>
  <c r="H19" i="1"/>
  <c r="I19" i="1" s="1"/>
  <c r="G19" i="1"/>
  <c r="E19" i="1"/>
  <c r="C19" i="1"/>
  <c r="F19" i="1" s="1"/>
  <c r="Q18" i="1"/>
  <c r="R18" i="1" s="1"/>
  <c r="O18" i="1"/>
  <c r="H18" i="1"/>
  <c r="I18" i="1" s="1"/>
  <c r="G18" i="1"/>
  <c r="E18" i="1"/>
  <c r="C18" i="1"/>
  <c r="F18" i="1" s="1"/>
  <c r="Q17" i="1"/>
  <c r="R17" i="1" s="1"/>
  <c r="O17" i="1"/>
  <c r="H17" i="1"/>
  <c r="I17" i="1" s="1"/>
  <c r="G17" i="1"/>
  <c r="E17" i="1"/>
  <c r="C17" i="1"/>
  <c r="F17" i="1" s="1"/>
  <c r="Q16" i="1"/>
  <c r="R16" i="1" s="1"/>
  <c r="O16" i="1"/>
  <c r="H16" i="1"/>
  <c r="I16" i="1" s="1"/>
  <c r="G16" i="1"/>
  <c r="E16" i="1"/>
  <c r="C16" i="1"/>
  <c r="F16" i="1" s="1"/>
  <c r="Q15" i="1"/>
  <c r="R15" i="1" s="1"/>
  <c r="O15" i="1"/>
  <c r="H15" i="1"/>
  <c r="I15" i="1" s="1"/>
  <c r="G15" i="1"/>
  <c r="E15" i="1"/>
  <c r="C15" i="1"/>
  <c r="F15" i="1" s="1"/>
  <c r="Q14" i="1"/>
  <c r="R14" i="1" s="1"/>
  <c r="O14" i="1"/>
  <c r="L14" i="1"/>
  <c r="H14" i="1"/>
  <c r="I14" i="1" s="1"/>
  <c r="G14" i="1"/>
  <c r="E14" i="1"/>
  <c r="C14" i="1"/>
  <c r="F14" i="1" s="1"/>
  <c r="Q13" i="1"/>
  <c r="R13" i="1" s="1"/>
  <c r="O13" i="1"/>
  <c r="L13" i="1"/>
  <c r="H13" i="1"/>
  <c r="I13" i="1" s="1"/>
  <c r="G13" i="1"/>
  <c r="E13" i="1"/>
  <c r="C13" i="1"/>
  <c r="F13" i="1" s="1"/>
  <c r="Q12" i="1"/>
  <c r="R12" i="1" s="1"/>
  <c r="O12" i="1"/>
  <c r="H12" i="1"/>
  <c r="I12" i="1" s="1"/>
  <c r="G12" i="1"/>
  <c r="E12" i="1"/>
  <c r="C12" i="1"/>
  <c r="F12" i="1" s="1"/>
  <c r="Q11" i="1"/>
  <c r="R11" i="1" s="1"/>
  <c r="O11" i="1"/>
  <c r="H11" i="1"/>
  <c r="I11" i="1" s="1"/>
  <c r="G11" i="1"/>
  <c r="E11" i="1"/>
  <c r="C11" i="1"/>
  <c r="Q10" i="1"/>
  <c r="R10" i="1" s="1"/>
  <c r="O10" i="1"/>
  <c r="H10" i="1"/>
  <c r="I10" i="1" s="1"/>
  <c r="G10" i="1"/>
  <c r="E10" i="1"/>
  <c r="C10" i="1"/>
  <c r="F10" i="1" s="1"/>
  <c r="S10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Q9" i="1"/>
  <c r="R9" i="1" s="1"/>
  <c r="O9" i="1"/>
  <c r="H9" i="1"/>
  <c r="I9" i="1" s="1"/>
  <c r="G9" i="1"/>
  <c r="C9" i="1"/>
  <c r="G6" i="1"/>
  <c r="S9" i="1" l="1"/>
  <c r="F20" i="1"/>
  <c r="S20" i="1" s="1"/>
  <c r="S12" i="1"/>
  <c r="S14" i="1"/>
  <c r="S15" i="1"/>
  <c r="F11" i="1"/>
  <c r="S11" i="1" s="1"/>
  <c r="S17" i="1"/>
  <c r="S19" i="1"/>
  <c r="F21" i="1"/>
  <c r="L21" i="1"/>
  <c r="O21" i="1"/>
  <c r="I21" i="1"/>
  <c r="S16" i="1"/>
  <c r="R21" i="1"/>
  <c r="S13" i="1"/>
  <c r="S18" i="1"/>
  <c r="S21" i="1" l="1"/>
  <c r="S28" i="1"/>
</calcChain>
</file>

<file path=xl/sharedStrings.xml><?xml version="1.0" encoding="utf-8"?>
<sst xmlns="http://schemas.openxmlformats.org/spreadsheetml/2006/main" count="435" uniqueCount="34">
  <si>
    <t>内訳書</t>
  </si>
  <si>
    <t>需要場所名：</t>
  </si>
  <si>
    <t>国家公務員共済組合連合会　九段坂病院</t>
  </si>
  <si>
    <t>月別</t>
  </si>
  <si>
    <t>基本料金</t>
  </si>
  <si>
    <t>予備電力</t>
  </si>
  <si>
    <t>電力量料金</t>
  </si>
  <si>
    <t>総計</t>
  </si>
  <si>
    <t>契約電力</t>
  </si>
  <si>
    <t>ピーク時間</t>
  </si>
  <si>
    <t>昼間</t>
  </si>
  <si>
    <t>夜間</t>
  </si>
  <si>
    <t>数量</t>
  </si>
  <si>
    <t>力率</t>
  </si>
  <si>
    <t>単価</t>
  </si>
  <si>
    <t>計</t>
  </si>
  <si>
    <t>（kW）</t>
  </si>
  <si>
    <t>修正率</t>
  </si>
  <si>
    <t>（円）税込</t>
  </si>
  <si>
    <t>（円）</t>
  </si>
  <si>
    <t>（kWh）</t>
  </si>
  <si>
    <t>合計</t>
  </si>
  <si>
    <t>-</t>
  </si>
  <si>
    <t>注意事項</t>
  </si>
  <si>
    <t>入札金額
（税込み）</t>
  </si>
  <si>
    <t>力率は100％として算定し、各単価は税込みを入力すること</t>
  </si>
  <si>
    <t>予備線</t>
  </si>
  <si>
    <t>夏季昼間</t>
  </si>
  <si>
    <t>その他季昼間</t>
  </si>
  <si>
    <t>基本料金単価・予備電力単価・電力量料金単価は小数点第2位まで表示すること</t>
  </si>
  <si>
    <t>基本料金・予備電力・電力量料金の項目計は小数点以下第3位切り捨て、月ごとの電気料金は小数点未満切り捨て</t>
  </si>
  <si>
    <t>燃料費調整単価、市場価格調整額及び再生可能エネルギー促進賦課金は入札金額には含めないこと</t>
  </si>
  <si>
    <t>…入札金額</t>
  </si>
  <si>
    <t>その他割引がある場合は行等追加し、計算方法がわかるように明記すること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</si>
</sst>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9">
    <font>
      <sz val="11"/>
      <color theme="1"/>
      <name val="Calibri"/>
      <scheme val="minor"/>
    </font>
    <font>
      <sz val="11"/>
      <color theme="1"/>
      <name val="Meiryo"/>
      <family val="3"/>
      <charset val="128"/>
    </font>
    <font>
      <sz val="16"/>
      <color theme="1"/>
      <name val="Meiryo"/>
      <family val="3"/>
      <charset val="128"/>
    </font>
    <font>
      <sz val="11"/>
      <color rgb="FFFFFF00"/>
      <name val="Meiryo"/>
      <family val="3"/>
      <charset val="128"/>
    </font>
    <font>
      <sz val="11"/>
      <name val="Calibri"/>
      <family val="2"/>
    </font>
    <font>
      <sz val="11"/>
      <color theme="1"/>
      <name val="Meiryo"/>
      <family val="3"/>
      <charset val="128"/>
    </font>
    <font>
      <sz val="10"/>
      <color theme="1"/>
      <name val="Meiryo"/>
      <family val="3"/>
      <charset val="128"/>
    </font>
    <font>
      <sz val="9"/>
      <color theme="1"/>
      <name val="Meiryo"/>
      <family val="3"/>
      <charset val="128"/>
    </font>
    <font>
      <sz val="6"/>
      <name val="Calibri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38" fontId="1" fillId="0" borderId="20" xfId="0" applyNumberFormat="1" applyFont="1" applyBorder="1" applyAlignment="1">
      <alignment vertical="center"/>
    </xf>
    <xf numFmtId="9" fontId="1" fillId="0" borderId="20" xfId="0" applyNumberFormat="1" applyFont="1" applyBorder="1" applyAlignment="1">
      <alignment vertical="center"/>
    </xf>
    <xf numFmtId="40" fontId="1" fillId="0" borderId="20" xfId="0" applyNumberFormat="1" applyFont="1" applyBorder="1" applyAlignment="1">
      <alignment vertical="center"/>
    </xf>
    <xf numFmtId="40" fontId="1" fillId="0" borderId="21" xfId="0" applyNumberFormat="1" applyFont="1" applyBorder="1" applyAlignment="1">
      <alignment vertical="center"/>
    </xf>
    <xf numFmtId="38" fontId="1" fillId="0" borderId="22" xfId="0" applyNumberFormat="1" applyFont="1" applyBorder="1" applyAlignment="1">
      <alignment vertical="center"/>
    </xf>
    <xf numFmtId="40" fontId="1" fillId="0" borderId="20" xfId="0" applyNumberFormat="1" applyFont="1" applyBorder="1" applyAlignment="1">
      <alignment horizontal="right" vertical="center"/>
    </xf>
    <xf numFmtId="40" fontId="1" fillId="0" borderId="21" xfId="0" applyNumberFormat="1" applyFont="1" applyBorder="1" applyAlignment="1">
      <alignment horizontal="right" vertical="center"/>
    </xf>
    <xf numFmtId="38" fontId="1" fillId="0" borderId="23" xfId="0" applyNumberFormat="1" applyFont="1" applyBorder="1" applyAlignment="1">
      <alignment vertical="center"/>
    </xf>
    <xf numFmtId="40" fontId="1" fillId="0" borderId="3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vertical="center"/>
    </xf>
    <xf numFmtId="40" fontId="1" fillId="0" borderId="0" xfId="0" applyNumberFormat="1" applyFont="1" applyAlignment="1">
      <alignment vertical="center"/>
    </xf>
    <xf numFmtId="38" fontId="1" fillId="0" borderId="22" xfId="0" applyNumberFormat="1" applyFont="1" applyBorder="1" applyAlignment="1">
      <alignment vertical="center" shrinkToFit="1"/>
    </xf>
    <xf numFmtId="176" fontId="1" fillId="0" borderId="2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vertical="center"/>
    </xf>
    <xf numFmtId="9" fontId="1" fillId="0" borderId="2" xfId="0" applyNumberFormat="1" applyFont="1" applyBorder="1" applyAlignment="1">
      <alignment vertical="center"/>
    </xf>
    <xf numFmtId="40" fontId="1" fillId="0" borderId="2" xfId="0" applyNumberFormat="1" applyFont="1" applyBorder="1" applyAlignment="1">
      <alignment vertical="center"/>
    </xf>
    <xf numFmtId="38" fontId="1" fillId="0" borderId="24" xfId="0" applyNumberFormat="1" applyFont="1" applyBorder="1" applyAlignment="1">
      <alignment vertical="center"/>
    </xf>
    <xf numFmtId="40" fontId="1" fillId="0" borderId="25" xfId="0" applyNumberFormat="1" applyFont="1" applyBorder="1" applyAlignment="1">
      <alignment vertical="center"/>
    </xf>
    <xf numFmtId="38" fontId="1" fillId="0" borderId="24" xfId="0" applyNumberFormat="1" applyFont="1" applyBorder="1" applyAlignment="1">
      <alignment vertical="center" shrinkToFit="1"/>
    </xf>
    <xf numFmtId="38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right" vertical="center"/>
    </xf>
    <xf numFmtId="40" fontId="1" fillId="0" borderId="27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38" fontId="1" fillId="0" borderId="26" xfId="0" applyNumberFormat="1" applyFont="1" applyBorder="1" applyAlignment="1">
      <alignment horizontal="right" vertical="center"/>
    </xf>
    <xf numFmtId="38" fontId="1" fillId="0" borderId="29" xfId="0" applyNumberFormat="1" applyFont="1" applyBorder="1" applyAlignment="1">
      <alignment horizontal="right" vertical="center"/>
    </xf>
    <xf numFmtId="38" fontId="1" fillId="0" borderId="3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38" fontId="6" fillId="0" borderId="19" xfId="0" applyNumberFormat="1" applyFont="1" applyBorder="1" applyAlignment="1">
      <alignment horizontal="center" vertical="center"/>
    </xf>
    <xf numFmtId="38" fontId="6" fillId="0" borderId="7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right" vertical="center"/>
    </xf>
    <xf numFmtId="40" fontId="6" fillId="2" borderId="23" xfId="0" applyNumberFormat="1" applyFont="1" applyFill="1" applyBorder="1" applyAlignment="1">
      <alignment horizontal="right" vertical="center"/>
    </xf>
    <xf numFmtId="2" fontId="6" fillId="0" borderId="20" xfId="0" applyNumberFormat="1" applyFont="1" applyBorder="1" applyAlignment="1">
      <alignment vertical="center"/>
    </xf>
    <xf numFmtId="2" fontId="6" fillId="2" borderId="20" xfId="0" applyNumberFormat="1" applyFont="1" applyFill="1" applyBorder="1" applyAlignment="1">
      <alignment horizontal="right" vertical="center"/>
    </xf>
    <xf numFmtId="38" fontId="1" fillId="0" borderId="32" xfId="0" applyNumberFormat="1" applyFont="1" applyBorder="1" applyAlignment="1">
      <alignment horizontal="right" vertical="center"/>
    </xf>
    <xf numFmtId="40" fontId="1" fillId="3" borderId="20" xfId="0" applyNumberFormat="1" applyFont="1" applyFill="1" applyBorder="1" applyAlignment="1">
      <alignment vertical="center"/>
    </xf>
    <xf numFmtId="38" fontId="1" fillId="0" borderId="1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176" fontId="1" fillId="0" borderId="2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A86E8"/>
    <pageSetUpPr fitToPage="1"/>
  </sheetPr>
  <dimension ref="A1:AI995"/>
  <sheetViews>
    <sheetView tabSelected="1" workbookViewId="0">
      <selection activeCell="L28" sqref="L28"/>
    </sheetView>
  </sheetViews>
  <sheetFormatPr defaultColWidth="14.42578125" defaultRowHeight="15" customHeight="1"/>
  <cols>
    <col min="1" max="1" width="4.140625" customWidth="1"/>
    <col min="2" max="2" width="16.42578125" customWidth="1"/>
    <col min="3" max="3" width="9.7109375" customWidth="1"/>
    <col min="4" max="4" width="7.7109375" customWidth="1"/>
    <col min="5" max="5" width="11.28515625" customWidth="1"/>
    <col min="6" max="6" width="19.5703125" customWidth="1"/>
    <col min="7" max="7" width="8.28515625" bestFit="1" customWidth="1"/>
    <col min="8" max="8" width="11.140625" bestFit="1" customWidth="1"/>
    <col min="9" max="9" width="18.28515625" customWidth="1"/>
    <col min="10" max="10" width="17.5703125" customWidth="1"/>
    <col min="11" max="11" width="11.140625" bestFit="1" customWidth="1"/>
    <col min="12" max="12" width="17.5703125" customWidth="1"/>
    <col min="13" max="13" width="12.7109375" bestFit="1" customWidth="1"/>
    <col min="14" max="14" width="17.5703125" customWidth="1"/>
    <col min="15" max="15" width="18.85546875" customWidth="1"/>
    <col min="16" max="16" width="12.7109375" bestFit="1" customWidth="1"/>
    <col min="17" max="17" width="12.28515625" bestFit="1" customWidth="1"/>
    <col min="18" max="18" width="19.5703125" customWidth="1"/>
    <col min="19" max="19" width="16.28515625" customWidth="1"/>
    <col min="20" max="20" width="13.28515625" customWidth="1"/>
    <col min="21" max="21" width="10.5703125" customWidth="1"/>
    <col min="22" max="22" width="24" customWidth="1"/>
    <col min="23" max="23" width="7.7109375" customWidth="1"/>
    <col min="24" max="28" width="11.28515625" customWidth="1"/>
    <col min="29" max="35" width="13.85546875" customWidth="1"/>
  </cols>
  <sheetData>
    <row r="1" spans="1:35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26.25" customHeight="1">
      <c r="A2" s="3"/>
      <c r="B2" s="75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3"/>
      <c r="U2" s="3"/>
      <c r="V2" s="3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6.5" customHeight="1">
      <c r="A3" s="1"/>
      <c r="B3" s="4" t="s">
        <v>1</v>
      </c>
      <c r="C3" s="5" t="s">
        <v>2</v>
      </c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6"/>
      <c r="U3" s="1"/>
      <c r="V3" s="7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6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"/>
      <c r="U4" s="1"/>
      <c r="V4" s="7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6.5" customHeight="1">
      <c r="A5" s="6"/>
      <c r="B5" s="77" t="s">
        <v>3</v>
      </c>
      <c r="C5" s="80" t="s">
        <v>4</v>
      </c>
      <c r="D5" s="74"/>
      <c r="E5" s="74"/>
      <c r="F5" s="81"/>
      <c r="G5" s="82" t="s">
        <v>5</v>
      </c>
      <c r="H5" s="74"/>
      <c r="I5" s="81"/>
      <c r="J5" s="82" t="s">
        <v>6</v>
      </c>
      <c r="K5" s="74"/>
      <c r="L5" s="74"/>
      <c r="M5" s="74"/>
      <c r="N5" s="74"/>
      <c r="O5" s="74"/>
      <c r="P5" s="74"/>
      <c r="Q5" s="74"/>
      <c r="R5" s="74"/>
      <c r="S5" s="8" t="s">
        <v>7</v>
      </c>
      <c r="T5" s="1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9"/>
      <c r="AH5" s="9"/>
      <c r="AI5" s="9"/>
    </row>
    <row r="6" spans="1:35" ht="16.5" customHeight="1">
      <c r="A6" s="6"/>
      <c r="B6" s="78"/>
      <c r="C6" s="80" t="s">
        <v>8</v>
      </c>
      <c r="D6" s="74"/>
      <c r="E6" s="74"/>
      <c r="F6" s="81"/>
      <c r="G6" s="83" t="str">
        <f>M25</f>
        <v>予備線</v>
      </c>
      <c r="H6" s="74"/>
      <c r="I6" s="81"/>
      <c r="J6" s="82" t="s">
        <v>9</v>
      </c>
      <c r="K6" s="74"/>
      <c r="L6" s="74"/>
      <c r="M6" s="84" t="s">
        <v>10</v>
      </c>
      <c r="N6" s="74"/>
      <c r="O6" s="81"/>
      <c r="P6" s="84" t="s">
        <v>11</v>
      </c>
      <c r="Q6" s="74"/>
      <c r="R6" s="81"/>
      <c r="S6" s="10"/>
      <c r="T6" s="1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9"/>
      <c r="AH6" s="9"/>
      <c r="AI6" s="9"/>
    </row>
    <row r="7" spans="1:35" ht="16.5" customHeight="1">
      <c r="A7" s="6"/>
      <c r="B7" s="78"/>
      <c r="C7" s="11" t="s">
        <v>12</v>
      </c>
      <c r="D7" s="11" t="s">
        <v>13</v>
      </c>
      <c r="E7" s="12" t="s">
        <v>14</v>
      </c>
      <c r="F7" s="13" t="s">
        <v>15</v>
      </c>
      <c r="G7" s="11" t="s">
        <v>12</v>
      </c>
      <c r="H7" s="12" t="s">
        <v>14</v>
      </c>
      <c r="I7" s="13" t="s">
        <v>15</v>
      </c>
      <c r="J7" s="14" t="s">
        <v>12</v>
      </c>
      <c r="K7" s="11" t="s">
        <v>14</v>
      </c>
      <c r="L7" s="11" t="s">
        <v>15</v>
      </c>
      <c r="M7" s="15" t="s">
        <v>12</v>
      </c>
      <c r="N7" s="11" t="s">
        <v>14</v>
      </c>
      <c r="O7" s="11" t="s">
        <v>15</v>
      </c>
      <c r="P7" s="16" t="s">
        <v>12</v>
      </c>
      <c r="Q7" s="17" t="s">
        <v>14</v>
      </c>
      <c r="R7" s="13" t="s">
        <v>15</v>
      </c>
      <c r="S7" s="18"/>
      <c r="T7" s="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9"/>
      <c r="AH7" s="9"/>
      <c r="AI7" s="9"/>
    </row>
    <row r="8" spans="1:35" ht="16.5" customHeight="1">
      <c r="A8" s="6"/>
      <c r="B8" s="79"/>
      <c r="C8" s="19" t="s">
        <v>16</v>
      </c>
      <c r="D8" s="19" t="s">
        <v>17</v>
      </c>
      <c r="E8" s="20" t="s">
        <v>18</v>
      </c>
      <c r="F8" s="21" t="s">
        <v>19</v>
      </c>
      <c r="G8" s="19" t="s">
        <v>16</v>
      </c>
      <c r="H8" s="20" t="s">
        <v>18</v>
      </c>
      <c r="I8" s="21" t="s">
        <v>19</v>
      </c>
      <c r="J8" s="22" t="s">
        <v>20</v>
      </c>
      <c r="K8" s="19" t="s">
        <v>18</v>
      </c>
      <c r="L8" s="19" t="s">
        <v>19</v>
      </c>
      <c r="M8" s="23" t="s">
        <v>20</v>
      </c>
      <c r="N8" s="19" t="s">
        <v>18</v>
      </c>
      <c r="O8" s="19" t="s">
        <v>19</v>
      </c>
      <c r="P8" s="24" t="s">
        <v>20</v>
      </c>
      <c r="Q8" s="25" t="s">
        <v>18</v>
      </c>
      <c r="R8" s="21" t="s">
        <v>19</v>
      </c>
      <c r="S8" s="18" t="s">
        <v>19</v>
      </c>
      <c r="T8" s="1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9"/>
      <c r="AH8" s="9"/>
      <c r="AI8" s="9"/>
    </row>
    <row r="9" spans="1:35" ht="16.5" customHeight="1">
      <c r="A9" s="26"/>
      <c r="B9" s="88">
        <v>46113</v>
      </c>
      <c r="C9" s="27">
        <f t="shared" ref="C9:C20" si="0">$K$28</f>
        <v>1150</v>
      </c>
      <c r="D9" s="28">
        <v>0.85</v>
      </c>
      <c r="E9" s="29">
        <f>$L$28</f>
        <v>0</v>
      </c>
      <c r="F9" s="30">
        <f>ROUNDDOWN(C9*D9*E9,2)</f>
        <v>0</v>
      </c>
      <c r="G9" s="31">
        <f t="shared" ref="G9:G20" si="1">$M$28</f>
        <v>1150</v>
      </c>
      <c r="H9" s="32">
        <f t="shared" ref="H9:H20" si="2">$N$28</f>
        <v>0</v>
      </c>
      <c r="I9" s="33">
        <f>ROUNDDOWN(G9*H9,2)</f>
        <v>0</v>
      </c>
      <c r="J9" s="34"/>
      <c r="K9" s="29"/>
      <c r="L9" s="35"/>
      <c r="M9" s="31">
        <v>186832</v>
      </c>
      <c r="N9" s="29">
        <f>$Q$28</f>
        <v>0</v>
      </c>
      <c r="O9" s="30">
        <f t="shared" ref="O9:O20" si="3">ROUNDDOWN(M9*N9,2)</f>
        <v>0</v>
      </c>
      <c r="P9" s="31">
        <v>132697</v>
      </c>
      <c r="Q9" s="29">
        <f t="shared" ref="Q9:Q20" si="4">$R$28</f>
        <v>0</v>
      </c>
      <c r="R9" s="30">
        <f>ROUNDDOWN(P9*Q9,2)</f>
        <v>0</v>
      </c>
      <c r="S9" s="31">
        <f>ROUNDDOWN(F9+I9+L9+O9+R9,0)</f>
        <v>0</v>
      </c>
      <c r="T9" s="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9"/>
      <c r="AH9" s="9"/>
      <c r="AI9" s="9"/>
    </row>
    <row r="10" spans="1:35" ht="16.5" customHeight="1">
      <c r="A10" s="26"/>
      <c r="B10" s="36">
        <f t="shared" ref="B10:B20" si="5">EOMONTH(B9,1)</f>
        <v>46173</v>
      </c>
      <c r="C10" s="27">
        <f t="shared" si="0"/>
        <v>1150</v>
      </c>
      <c r="D10" s="28">
        <v>0.85</v>
      </c>
      <c r="E10" s="29">
        <f t="shared" ref="E10:E20" si="6">$L$28</f>
        <v>0</v>
      </c>
      <c r="F10" s="30">
        <f t="shared" ref="F10:F19" si="7">ROUNDDOWN(C10*D10*E10,2)</f>
        <v>0</v>
      </c>
      <c r="G10" s="31">
        <f t="shared" si="1"/>
        <v>1150</v>
      </c>
      <c r="H10" s="32">
        <f t="shared" si="2"/>
        <v>0</v>
      </c>
      <c r="I10" s="33">
        <f t="shared" ref="I10:I19" si="8">ROUNDDOWN(G10*H10,2)</f>
        <v>0</v>
      </c>
      <c r="J10" s="34"/>
      <c r="K10" s="29"/>
      <c r="L10" s="35"/>
      <c r="M10" s="31">
        <v>170031</v>
      </c>
      <c r="N10" s="29">
        <f>$Q$28</f>
        <v>0</v>
      </c>
      <c r="O10" s="30">
        <f t="shared" si="3"/>
        <v>0</v>
      </c>
      <c r="P10" s="31">
        <v>145598</v>
      </c>
      <c r="Q10" s="29">
        <f t="shared" si="4"/>
        <v>0</v>
      </c>
      <c r="R10" s="30">
        <f t="shared" ref="R10:R19" si="9">ROUNDDOWN(P10*Q10,2)</f>
        <v>0</v>
      </c>
      <c r="S10" s="31">
        <f t="shared" ref="S10:S20" si="10">ROUNDDOWN(F10+I10+L10+O10+R10,0)</f>
        <v>0</v>
      </c>
      <c r="T10" s="1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9"/>
      <c r="AH10" s="9"/>
      <c r="AI10" s="9"/>
    </row>
    <row r="11" spans="1:35" ht="16.5" customHeight="1">
      <c r="A11" s="26"/>
      <c r="B11" s="36">
        <f t="shared" si="5"/>
        <v>46203</v>
      </c>
      <c r="C11" s="27">
        <f t="shared" si="0"/>
        <v>1150</v>
      </c>
      <c r="D11" s="28">
        <v>0.85</v>
      </c>
      <c r="E11" s="29">
        <f t="shared" si="6"/>
        <v>0</v>
      </c>
      <c r="F11" s="30">
        <f t="shared" si="7"/>
        <v>0</v>
      </c>
      <c r="G11" s="31">
        <f t="shared" si="1"/>
        <v>1150</v>
      </c>
      <c r="H11" s="32">
        <f t="shared" si="2"/>
        <v>0</v>
      </c>
      <c r="I11" s="33">
        <f t="shared" si="8"/>
        <v>0</v>
      </c>
      <c r="J11" s="34"/>
      <c r="K11" s="29"/>
      <c r="L11" s="35"/>
      <c r="M11" s="31">
        <v>225574</v>
      </c>
      <c r="N11" s="29">
        <f>$Q$28</f>
        <v>0</v>
      </c>
      <c r="O11" s="30">
        <f t="shared" si="3"/>
        <v>0</v>
      </c>
      <c r="P11" s="31">
        <v>135708</v>
      </c>
      <c r="Q11" s="29">
        <f t="shared" si="4"/>
        <v>0</v>
      </c>
      <c r="R11" s="30">
        <f t="shared" si="9"/>
        <v>0</v>
      </c>
      <c r="S11" s="31">
        <f t="shared" si="10"/>
        <v>0</v>
      </c>
      <c r="T11" s="1"/>
      <c r="U11" s="1"/>
      <c r="V11" s="37"/>
      <c r="W11" s="38"/>
      <c r="X11" s="38"/>
      <c r="Y11" s="38"/>
      <c r="Z11" s="38"/>
      <c r="AA11" s="38"/>
      <c r="AB11" s="37"/>
      <c r="AC11" s="37"/>
      <c r="AD11" s="37"/>
      <c r="AE11" s="37"/>
      <c r="AF11" s="37"/>
      <c r="AG11" s="9"/>
      <c r="AH11" s="9"/>
      <c r="AI11" s="9"/>
    </row>
    <row r="12" spans="1:35" ht="16.5" customHeight="1">
      <c r="A12" s="26"/>
      <c r="B12" s="36">
        <f t="shared" si="5"/>
        <v>46234</v>
      </c>
      <c r="C12" s="27">
        <f t="shared" si="0"/>
        <v>1150</v>
      </c>
      <c r="D12" s="28">
        <v>0.85</v>
      </c>
      <c r="E12" s="29">
        <f t="shared" si="6"/>
        <v>0</v>
      </c>
      <c r="F12" s="30">
        <f t="shared" si="7"/>
        <v>0</v>
      </c>
      <c r="G12" s="31">
        <f t="shared" si="1"/>
        <v>1150</v>
      </c>
      <c r="H12" s="32">
        <f t="shared" si="2"/>
        <v>0</v>
      </c>
      <c r="I12" s="33">
        <f t="shared" si="8"/>
        <v>0</v>
      </c>
      <c r="J12" s="34">
        <v>65518</v>
      </c>
      <c r="K12" s="29">
        <f>$O$28</f>
        <v>0</v>
      </c>
      <c r="L12" s="35">
        <f>ROUNDDOWN(J12*K12,2)</f>
        <v>0</v>
      </c>
      <c r="M12" s="31">
        <v>199137</v>
      </c>
      <c r="N12" s="68">
        <f>$P$28</f>
        <v>0</v>
      </c>
      <c r="O12" s="30">
        <f t="shared" si="3"/>
        <v>0</v>
      </c>
      <c r="P12" s="31">
        <v>163191</v>
      </c>
      <c r="Q12" s="29">
        <f t="shared" si="4"/>
        <v>0</v>
      </c>
      <c r="R12" s="30">
        <f t="shared" si="9"/>
        <v>0</v>
      </c>
      <c r="S12" s="31">
        <f t="shared" si="10"/>
        <v>0</v>
      </c>
      <c r="T12" s="1"/>
      <c r="U12" s="1"/>
      <c r="V12" s="37"/>
      <c r="W12" s="38"/>
      <c r="X12" s="38"/>
      <c r="Y12" s="38"/>
      <c r="Z12" s="38"/>
      <c r="AA12" s="38"/>
      <c r="AB12" s="37"/>
      <c r="AC12" s="37"/>
      <c r="AD12" s="37"/>
      <c r="AE12" s="37"/>
      <c r="AF12" s="37"/>
      <c r="AG12" s="9"/>
      <c r="AH12" s="9"/>
      <c r="AI12" s="9"/>
    </row>
    <row r="13" spans="1:35" ht="16.5" customHeight="1">
      <c r="A13" s="26"/>
      <c r="B13" s="36">
        <f t="shared" si="5"/>
        <v>46265</v>
      </c>
      <c r="C13" s="27">
        <f t="shared" si="0"/>
        <v>1150</v>
      </c>
      <c r="D13" s="28">
        <v>0.85</v>
      </c>
      <c r="E13" s="29">
        <f t="shared" si="6"/>
        <v>0</v>
      </c>
      <c r="F13" s="30">
        <f t="shared" si="7"/>
        <v>0</v>
      </c>
      <c r="G13" s="31">
        <f t="shared" si="1"/>
        <v>1150</v>
      </c>
      <c r="H13" s="32">
        <f t="shared" si="2"/>
        <v>0</v>
      </c>
      <c r="I13" s="33">
        <f t="shared" si="8"/>
        <v>0</v>
      </c>
      <c r="J13" s="34">
        <v>65667</v>
      </c>
      <c r="K13" s="29">
        <f>$O$28</f>
        <v>0</v>
      </c>
      <c r="L13" s="35">
        <f>ROUNDDOWN(J13*K13,2)</f>
        <v>0</v>
      </c>
      <c r="M13" s="31">
        <v>197442</v>
      </c>
      <c r="N13" s="68">
        <f>$P$28</f>
        <v>0</v>
      </c>
      <c r="O13" s="30">
        <f t="shared" si="3"/>
        <v>0</v>
      </c>
      <c r="P13" s="31">
        <v>174382</v>
      </c>
      <c r="Q13" s="29">
        <f t="shared" si="4"/>
        <v>0</v>
      </c>
      <c r="R13" s="30">
        <f t="shared" si="9"/>
        <v>0</v>
      </c>
      <c r="S13" s="31">
        <f t="shared" si="10"/>
        <v>0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9"/>
      <c r="AH13" s="9"/>
      <c r="AI13" s="9"/>
    </row>
    <row r="14" spans="1:35" ht="16.5" customHeight="1">
      <c r="A14" s="26"/>
      <c r="B14" s="36">
        <f t="shared" si="5"/>
        <v>46295</v>
      </c>
      <c r="C14" s="27">
        <f t="shared" si="0"/>
        <v>1150</v>
      </c>
      <c r="D14" s="28">
        <v>0.85</v>
      </c>
      <c r="E14" s="29">
        <f t="shared" si="6"/>
        <v>0</v>
      </c>
      <c r="F14" s="30">
        <f t="shared" si="7"/>
        <v>0</v>
      </c>
      <c r="G14" s="31">
        <f t="shared" si="1"/>
        <v>1150</v>
      </c>
      <c r="H14" s="32">
        <f t="shared" si="2"/>
        <v>0</v>
      </c>
      <c r="I14" s="33">
        <f t="shared" si="8"/>
        <v>0</v>
      </c>
      <c r="J14" s="34">
        <v>56777</v>
      </c>
      <c r="K14" s="29">
        <f>$O$28</f>
        <v>0</v>
      </c>
      <c r="L14" s="35">
        <f>ROUNDDOWN(J14*K14,2)</f>
        <v>0</v>
      </c>
      <c r="M14" s="31">
        <v>171745</v>
      </c>
      <c r="N14" s="68">
        <f>$P$28</f>
        <v>0</v>
      </c>
      <c r="O14" s="30">
        <f t="shared" si="3"/>
        <v>0</v>
      </c>
      <c r="P14" s="31">
        <v>155022</v>
      </c>
      <c r="Q14" s="29">
        <f t="shared" si="4"/>
        <v>0</v>
      </c>
      <c r="R14" s="30">
        <f t="shared" si="9"/>
        <v>0</v>
      </c>
      <c r="S14" s="31">
        <f t="shared" si="10"/>
        <v>0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9"/>
      <c r="AH14" s="9"/>
      <c r="AI14" s="9"/>
    </row>
    <row r="15" spans="1:35" ht="16.5" customHeight="1">
      <c r="A15" s="26"/>
      <c r="B15" s="36">
        <f t="shared" si="5"/>
        <v>46326</v>
      </c>
      <c r="C15" s="27">
        <f t="shared" si="0"/>
        <v>1150</v>
      </c>
      <c r="D15" s="28">
        <v>0.85</v>
      </c>
      <c r="E15" s="29">
        <f t="shared" si="6"/>
        <v>0</v>
      </c>
      <c r="F15" s="30">
        <f t="shared" si="7"/>
        <v>0</v>
      </c>
      <c r="G15" s="31">
        <f t="shared" si="1"/>
        <v>1150</v>
      </c>
      <c r="H15" s="32">
        <f t="shared" si="2"/>
        <v>0</v>
      </c>
      <c r="I15" s="33">
        <f t="shared" si="8"/>
        <v>0</v>
      </c>
      <c r="J15" s="31"/>
      <c r="K15" s="29"/>
      <c r="L15" s="35"/>
      <c r="M15" s="39">
        <v>206466</v>
      </c>
      <c r="N15" s="29">
        <f>$Q$28</f>
        <v>0</v>
      </c>
      <c r="O15" s="30">
        <f t="shared" si="3"/>
        <v>0</v>
      </c>
      <c r="P15" s="31">
        <v>128814</v>
      </c>
      <c r="Q15" s="29">
        <f t="shared" si="4"/>
        <v>0</v>
      </c>
      <c r="R15" s="30">
        <f t="shared" si="9"/>
        <v>0</v>
      </c>
      <c r="S15" s="31">
        <f t="shared" si="10"/>
        <v>0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9"/>
      <c r="AH15" s="9"/>
      <c r="AI15" s="9"/>
    </row>
    <row r="16" spans="1:35" ht="16.5" customHeight="1">
      <c r="A16" s="26"/>
      <c r="B16" s="36">
        <f t="shared" si="5"/>
        <v>46356</v>
      </c>
      <c r="C16" s="27">
        <f t="shared" si="0"/>
        <v>1150</v>
      </c>
      <c r="D16" s="28">
        <v>0.85</v>
      </c>
      <c r="E16" s="29">
        <f t="shared" si="6"/>
        <v>0</v>
      </c>
      <c r="F16" s="30">
        <f t="shared" si="7"/>
        <v>0</v>
      </c>
      <c r="G16" s="31">
        <f t="shared" si="1"/>
        <v>1150</v>
      </c>
      <c r="H16" s="32">
        <f t="shared" si="2"/>
        <v>0</v>
      </c>
      <c r="I16" s="33">
        <f t="shared" si="8"/>
        <v>0</v>
      </c>
      <c r="J16" s="31"/>
      <c r="K16" s="29"/>
      <c r="L16" s="35"/>
      <c r="M16" s="39">
        <v>180409</v>
      </c>
      <c r="N16" s="29">
        <f>$Q$28</f>
        <v>0</v>
      </c>
      <c r="O16" s="30">
        <f t="shared" si="3"/>
        <v>0</v>
      </c>
      <c r="P16" s="31">
        <v>138784</v>
      </c>
      <c r="Q16" s="29">
        <f t="shared" si="4"/>
        <v>0</v>
      </c>
      <c r="R16" s="30">
        <f t="shared" si="9"/>
        <v>0</v>
      </c>
      <c r="S16" s="31">
        <f t="shared" si="10"/>
        <v>0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9"/>
      <c r="AH16" s="9"/>
      <c r="AI16" s="9"/>
    </row>
    <row r="17" spans="1:35" ht="16.5" customHeight="1">
      <c r="A17" s="26"/>
      <c r="B17" s="36">
        <f t="shared" si="5"/>
        <v>46387</v>
      </c>
      <c r="C17" s="27">
        <f t="shared" si="0"/>
        <v>1150</v>
      </c>
      <c r="D17" s="28">
        <v>0.85</v>
      </c>
      <c r="E17" s="29">
        <f t="shared" si="6"/>
        <v>0</v>
      </c>
      <c r="F17" s="30">
        <f t="shared" si="7"/>
        <v>0</v>
      </c>
      <c r="G17" s="31">
        <f t="shared" si="1"/>
        <v>1150</v>
      </c>
      <c r="H17" s="32">
        <f t="shared" si="2"/>
        <v>0</v>
      </c>
      <c r="I17" s="33">
        <f t="shared" si="8"/>
        <v>0</v>
      </c>
      <c r="J17" s="31"/>
      <c r="K17" s="29"/>
      <c r="L17" s="35"/>
      <c r="M17" s="39">
        <v>205402</v>
      </c>
      <c r="N17" s="29">
        <f>$Q$28</f>
        <v>0</v>
      </c>
      <c r="O17" s="30">
        <f t="shared" si="3"/>
        <v>0</v>
      </c>
      <c r="P17" s="31">
        <v>156614</v>
      </c>
      <c r="Q17" s="29">
        <f t="shared" si="4"/>
        <v>0</v>
      </c>
      <c r="R17" s="30">
        <f t="shared" si="9"/>
        <v>0</v>
      </c>
      <c r="S17" s="31">
        <f t="shared" si="10"/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9"/>
      <c r="AH17" s="9"/>
      <c r="AI17" s="9"/>
    </row>
    <row r="18" spans="1:35" ht="16.5" customHeight="1">
      <c r="A18" s="26"/>
      <c r="B18" s="36">
        <f t="shared" si="5"/>
        <v>46418</v>
      </c>
      <c r="C18" s="27">
        <f t="shared" si="0"/>
        <v>1150</v>
      </c>
      <c r="D18" s="28">
        <v>0.85</v>
      </c>
      <c r="E18" s="29">
        <f t="shared" si="6"/>
        <v>0</v>
      </c>
      <c r="F18" s="30">
        <f t="shared" si="7"/>
        <v>0</v>
      </c>
      <c r="G18" s="31">
        <f t="shared" si="1"/>
        <v>1150</v>
      </c>
      <c r="H18" s="32">
        <f t="shared" si="2"/>
        <v>0</v>
      </c>
      <c r="I18" s="33">
        <f t="shared" si="8"/>
        <v>0</v>
      </c>
      <c r="J18" s="31"/>
      <c r="K18" s="29"/>
      <c r="L18" s="35"/>
      <c r="M18" s="39">
        <v>199430</v>
      </c>
      <c r="N18" s="29">
        <f>$Q$28</f>
        <v>0</v>
      </c>
      <c r="O18" s="30">
        <f t="shared" si="3"/>
        <v>0</v>
      </c>
      <c r="P18" s="31">
        <v>165492</v>
      </c>
      <c r="Q18" s="29">
        <f t="shared" si="4"/>
        <v>0</v>
      </c>
      <c r="R18" s="30">
        <f t="shared" si="9"/>
        <v>0</v>
      </c>
      <c r="S18" s="31">
        <f t="shared" si="10"/>
        <v>0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9"/>
      <c r="AH18" s="9"/>
      <c r="AI18" s="9"/>
    </row>
    <row r="19" spans="1:35" ht="16.5" customHeight="1">
      <c r="A19" s="26"/>
      <c r="B19" s="36">
        <f t="shared" si="5"/>
        <v>46446</v>
      </c>
      <c r="C19" s="27">
        <f t="shared" si="0"/>
        <v>1150</v>
      </c>
      <c r="D19" s="28">
        <v>0.85</v>
      </c>
      <c r="E19" s="29">
        <f t="shared" si="6"/>
        <v>0</v>
      </c>
      <c r="F19" s="30">
        <f t="shared" si="7"/>
        <v>0</v>
      </c>
      <c r="G19" s="31">
        <f t="shared" si="1"/>
        <v>1150</v>
      </c>
      <c r="H19" s="32">
        <f t="shared" si="2"/>
        <v>0</v>
      </c>
      <c r="I19" s="33">
        <f t="shared" si="8"/>
        <v>0</v>
      </c>
      <c r="J19" s="31"/>
      <c r="K19" s="29"/>
      <c r="L19" s="35"/>
      <c r="M19" s="39">
        <v>195878</v>
      </c>
      <c r="N19" s="29">
        <f>$Q$28</f>
        <v>0</v>
      </c>
      <c r="O19" s="30">
        <f t="shared" si="3"/>
        <v>0</v>
      </c>
      <c r="P19" s="31">
        <v>146820</v>
      </c>
      <c r="Q19" s="29">
        <f t="shared" si="4"/>
        <v>0</v>
      </c>
      <c r="R19" s="30">
        <f t="shared" si="9"/>
        <v>0</v>
      </c>
      <c r="S19" s="31">
        <f t="shared" si="10"/>
        <v>0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9"/>
      <c r="AH19" s="9"/>
      <c r="AI19" s="9"/>
    </row>
    <row r="20" spans="1:35" ht="16.5" customHeight="1">
      <c r="A20" s="26"/>
      <c r="B20" s="40">
        <f t="shared" si="5"/>
        <v>46477</v>
      </c>
      <c r="C20" s="41">
        <f t="shared" si="0"/>
        <v>1150</v>
      </c>
      <c r="D20" s="42">
        <v>0.85</v>
      </c>
      <c r="E20" s="43">
        <f t="shared" si="6"/>
        <v>0</v>
      </c>
      <c r="F20" s="30">
        <f>ROUNDDOWN(C20*D20*E20,2)</f>
        <v>0</v>
      </c>
      <c r="G20" s="31">
        <f t="shared" si="1"/>
        <v>1150</v>
      </c>
      <c r="H20" s="32">
        <f t="shared" si="2"/>
        <v>0</v>
      </c>
      <c r="I20" s="33">
        <f>ROUNDDOWN(G20*H20,2)</f>
        <v>0</v>
      </c>
      <c r="J20" s="44"/>
      <c r="K20" s="29"/>
      <c r="L20" s="45"/>
      <c r="M20" s="46">
        <v>209129</v>
      </c>
      <c r="N20" s="43">
        <f t="shared" ref="N20" si="11">$Q$28</f>
        <v>0</v>
      </c>
      <c r="O20" s="30">
        <f t="shared" si="3"/>
        <v>0</v>
      </c>
      <c r="P20" s="47">
        <v>144382</v>
      </c>
      <c r="Q20" s="43">
        <f t="shared" si="4"/>
        <v>0</v>
      </c>
      <c r="R20" s="30">
        <f>ROUNDDOWN(P20*Q20,2)</f>
        <v>0</v>
      </c>
      <c r="S20" s="31">
        <f t="shared" si="10"/>
        <v>0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9"/>
      <c r="AH20" s="9"/>
      <c r="AI20" s="9"/>
    </row>
    <row r="21" spans="1:35" ht="16.5" customHeight="1">
      <c r="A21" s="48"/>
      <c r="B21" s="49" t="s">
        <v>21</v>
      </c>
      <c r="C21" s="50" t="s">
        <v>22</v>
      </c>
      <c r="D21" s="50" t="s">
        <v>22</v>
      </c>
      <c r="E21" s="50" t="s">
        <v>22</v>
      </c>
      <c r="F21" s="51">
        <f>SUM(F9:F20)</f>
        <v>0</v>
      </c>
      <c r="G21" s="52" t="s">
        <v>22</v>
      </c>
      <c r="H21" s="50" t="s">
        <v>22</v>
      </c>
      <c r="I21" s="51">
        <f t="shared" ref="I21:J21" si="12">SUM(I9:I20)</f>
        <v>0</v>
      </c>
      <c r="J21" s="53">
        <f t="shared" si="12"/>
        <v>187962</v>
      </c>
      <c r="K21" s="50" t="s">
        <v>22</v>
      </c>
      <c r="L21" s="51">
        <f t="shared" ref="L21:M21" si="13">SUM(L9:L20)</f>
        <v>0</v>
      </c>
      <c r="M21" s="54">
        <f t="shared" si="13"/>
        <v>2347475</v>
      </c>
      <c r="N21" s="50" t="s">
        <v>22</v>
      </c>
      <c r="O21" s="51">
        <f t="shared" ref="O21:P21" si="14">SUM(O9:O20)</f>
        <v>0</v>
      </c>
      <c r="P21" s="53">
        <f t="shared" si="14"/>
        <v>1787504</v>
      </c>
      <c r="Q21" s="50" t="s">
        <v>22</v>
      </c>
      <c r="R21" s="51">
        <f t="shared" ref="R21" si="15">SUM(R9:R20)</f>
        <v>0</v>
      </c>
      <c r="S21" s="55">
        <f>SUM(S9:S20)</f>
        <v>0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9"/>
      <c r="AH21" s="9"/>
      <c r="AI21" s="9"/>
    </row>
    <row r="22" spans="1:35" ht="3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6.5" customHeight="1">
      <c r="A23" s="1"/>
      <c r="B23" s="1"/>
      <c r="C23" s="5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57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6.5" customHeight="1">
      <c r="A24" s="1"/>
      <c r="B24" s="1" t="s">
        <v>23</v>
      </c>
      <c r="C24" s="56"/>
      <c r="D24" s="1"/>
      <c r="E24" s="1"/>
      <c r="F24" s="1"/>
      <c r="G24" s="1"/>
      <c r="H24" s="1"/>
      <c r="I24" s="1"/>
      <c r="J24" s="1"/>
      <c r="K24" s="85" t="s">
        <v>4</v>
      </c>
      <c r="L24" s="86"/>
      <c r="M24" s="85" t="s">
        <v>5</v>
      </c>
      <c r="N24" s="86"/>
      <c r="O24" s="87" t="s">
        <v>6</v>
      </c>
      <c r="P24" s="74"/>
      <c r="Q24" s="74"/>
      <c r="R24" s="86"/>
      <c r="S24" s="69" t="s">
        <v>24</v>
      </c>
      <c r="T24" s="9"/>
      <c r="U24" s="9"/>
      <c r="V24" s="9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9"/>
      <c r="AI24" s="9"/>
    </row>
    <row r="25" spans="1:35" ht="16.5" customHeight="1">
      <c r="A25" s="1"/>
      <c r="B25" s="1" t="s">
        <v>25</v>
      </c>
      <c r="C25" s="56"/>
      <c r="D25" s="1"/>
      <c r="E25" s="1"/>
      <c r="F25" s="1"/>
      <c r="G25" s="1"/>
      <c r="H25" s="1"/>
      <c r="I25" s="1"/>
      <c r="J25" s="1"/>
      <c r="K25" s="72" t="s">
        <v>8</v>
      </c>
      <c r="L25" s="71"/>
      <c r="M25" s="73" t="s">
        <v>26</v>
      </c>
      <c r="N25" s="74"/>
      <c r="O25" s="58" t="s">
        <v>9</v>
      </c>
      <c r="P25" s="59" t="s">
        <v>27</v>
      </c>
      <c r="Q25" s="60" t="s">
        <v>28</v>
      </c>
      <c r="R25" s="59" t="s">
        <v>11</v>
      </c>
      <c r="S25" s="70"/>
      <c r="T25" s="9"/>
      <c r="U25" s="9"/>
      <c r="V25" s="9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9"/>
      <c r="AI25" s="9"/>
    </row>
    <row r="26" spans="1:35" ht="16.5" customHeight="1">
      <c r="A26" s="1"/>
      <c r="B26" s="1" t="s">
        <v>29</v>
      </c>
      <c r="C26" s="1"/>
      <c r="D26" s="1"/>
      <c r="E26" s="1"/>
      <c r="F26" s="1"/>
      <c r="G26" s="1"/>
      <c r="H26" s="1"/>
      <c r="I26" s="1"/>
      <c r="J26" s="1"/>
      <c r="K26" s="20" t="s">
        <v>12</v>
      </c>
      <c r="L26" s="25" t="s">
        <v>14</v>
      </c>
      <c r="M26" s="11" t="s">
        <v>12</v>
      </c>
      <c r="N26" s="12" t="s">
        <v>14</v>
      </c>
      <c r="O26" s="25" t="s">
        <v>14</v>
      </c>
      <c r="P26" s="61" t="s">
        <v>14</v>
      </c>
      <c r="Q26" s="25" t="s">
        <v>14</v>
      </c>
      <c r="R26" s="25" t="s">
        <v>14</v>
      </c>
      <c r="S26" s="70"/>
      <c r="T26" s="9"/>
      <c r="U26" s="9"/>
      <c r="V26" s="9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9"/>
      <c r="AI26" s="9"/>
    </row>
    <row r="27" spans="1:35" ht="13.5" customHeight="1">
      <c r="A27" s="1"/>
      <c r="B27" s="1" t="s">
        <v>30</v>
      </c>
      <c r="C27" s="1"/>
      <c r="D27" s="1"/>
      <c r="E27" s="1"/>
      <c r="F27" s="1"/>
      <c r="G27" s="1"/>
      <c r="H27" s="1"/>
      <c r="I27" s="1"/>
      <c r="J27" s="1"/>
      <c r="K27" s="62" t="s">
        <v>16</v>
      </c>
      <c r="L27" s="25" t="s">
        <v>18</v>
      </c>
      <c r="M27" s="19" t="s">
        <v>16</v>
      </c>
      <c r="N27" s="20" t="s">
        <v>18</v>
      </c>
      <c r="O27" s="25" t="s">
        <v>18</v>
      </c>
      <c r="P27" s="61" t="s">
        <v>18</v>
      </c>
      <c r="Q27" s="25" t="s">
        <v>18</v>
      </c>
      <c r="R27" s="25" t="s">
        <v>18</v>
      </c>
      <c r="S27" s="71"/>
      <c r="T27" s="9"/>
      <c r="U27" s="9"/>
      <c r="V27" s="9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9"/>
      <c r="AI27" s="9"/>
    </row>
    <row r="28" spans="1:35" ht="13.5" customHeight="1">
      <c r="A28" s="1"/>
      <c r="B28" s="1" t="s">
        <v>31</v>
      </c>
      <c r="C28" s="1"/>
      <c r="D28" s="1"/>
      <c r="E28" s="1"/>
      <c r="F28" s="1"/>
      <c r="G28" s="1"/>
      <c r="H28" s="1"/>
      <c r="I28" s="63"/>
      <c r="J28" s="1"/>
      <c r="K28" s="27">
        <v>1150</v>
      </c>
      <c r="L28" s="64"/>
      <c r="M28" s="65">
        <v>1150</v>
      </c>
      <c r="N28" s="66"/>
      <c r="O28" s="64"/>
      <c r="P28" s="64"/>
      <c r="Q28" s="64"/>
      <c r="R28" s="64"/>
      <c r="S28" s="67">
        <f>S21</f>
        <v>0</v>
      </c>
      <c r="T28" s="9" t="s">
        <v>32</v>
      </c>
      <c r="U28" s="9"/>
      <c r="V28" s="9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9"/>
      <c r="AI28" s="9"/>
    </row>
    <row r="29" spans="1:35" ht="13.5" customHeight="1">
      <c r="A29" s="1"/>
      <c r="B29" s="1" t="s">
        <v>33</v>
      </c>
      <c r="C29" s="1"/>
      <c r="D29" s="1"/>
      <c r="E29" s="1"/>
      <c r="F29" s="1"/>
      <c r="G29" s="1"/>
      <c r="H29" s="1"/>
      <c r="I29" s="63"/>
      <c r="J29" s="1"/>
      <c r="K29" s="1"/>
      <c r="L29" s="1"/>
      <c r="M29" s="1"/>
      <c r="N29" s="7"/>
      <c r="O29" s="1"/>
      <c r="P29" s="1"/>
      <c r="Q29" s="6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3.5" customHeight="1">
      <c r="A30" s="1"/>
      <c r="B30" s="1"/>
      <c r="C30" s="1"/>
      <c r="D30" s="1"/>
      <c r="E30" s="1"/>
      <c r="F30" s="1"/>
      <c r="G30" s="1"/>
      <c r="H30" s="1"/>
      <c r="I30" s="63"/>
      <c r="J30" s="1"/>
      <c r="K30" s="1"/>
      <c r="L30" s="1"/>
      <c r="M30" s="1"/>
      <c r="N30" s="6"/>
      <c r="O30" s="1"/>
      <c r="P30" s="1"/>
      <c r="Q30" s="6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  <c r="O31" s="1"/>
      <c r="P31" s="1"/>
      <c r="Q31" s="6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  <c r="O32" s="1"/>
      <c r="P32" s="1"/>
      <c r="Q32" s="6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  <c r="O33" s="1"/>
      <c r="P33" s="1"/>
      <c r="Q33" s="6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3"/>
      <c r="O34" s="1"/>
      <c r="P34" s="1"/>
      <c r="Q34" s="6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63"/>
      <c r="O35" s="1"/>
      <c r="P35" s="1"/>
      <c r="Q35" s="9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63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:35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:35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:3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:35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:35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:35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:35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:35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:35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:35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:35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:35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: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:35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:35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:35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:35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:35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:35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:35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:35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:35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:3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:35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:35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:35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:35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:35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:35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:35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:35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:35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:3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:35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:35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:35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:35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:35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:35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:35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:35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:35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:3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:35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:35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:35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:35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:35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:35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:35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:35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:35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:3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:35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:35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:35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:35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:35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:35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:35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:35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:35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:3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:35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:35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:35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:35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:35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:35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:35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:35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:35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:3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:35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:35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:35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:35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:35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:35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:35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:35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:35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:3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:35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:35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:35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:35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:35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:35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:35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:35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:35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:3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:35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:35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:35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:35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:35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  <row r="321" spans="1:35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</row>
    <row r="322" spans="1:35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</row>
    <row r="323" spans="1:35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</row>
    <row r="324" spans="1:35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</row>
    <row r="325" spans="1:3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</row>
    <row r="326" spans="1:35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</row>
    <row r="327" spans="1:35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</row>
    <row r="328" spans="1:35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</row>
    <row r="329" spans="1:35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</row>
    <row r="330" spans="1:35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</row>
    <row r="331" spans="1:35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</row>
    <row r="332" spans="1:35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</row>
    <row r="333" spans="1:35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</row>
    <row r="334" spans="1:35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</row>
    <row r="335" spans="1: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</row>
    <row r="336" spans="1:35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</row>
    <row r="337" spans="1:35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</row>
    <row r="338" spans="1:35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</row>
    <row r="339" spans="1:35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</row>
    <row r="340" spans="1:35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</row>
    <row r="341" spans="1:35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</row>
    <row r="342" spans="1:35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</row>
    <row r="343" spans="1:35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</row>
    <row r="344" spans="1:35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</row>
    <row r="345" spans="1:3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</row>
    <row r="346" spans="1:35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</row>
    <row r="347" spans="1:35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</row>
    <row r="348" spans="1:35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</row>
    <row r="349" spans="1:35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</row>
    <row r="350" spans="1:35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</row>
    <row r="351" spans="1:35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</row>
    <row r="352" spans="1:35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</row>
    <row r="353" spans="1:35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</row>
    <row r="354" spans="1:35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</row>
    <row r="355" spans="1:3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</row>
    <row r="356" spans="1:35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</row>
    <row r="357" spans="1:35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</row>
    <row r="358" spans="1:35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</row>
    <row r="359" spans="1:35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</row>
    <row r="360" spans="1:35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</row>
    <row r="361" spans="1:35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</row>
    <row r="362" spans="1:35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</row>
    <row r="363" spans="1:35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</row>
    <row r="364" spans="1:35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</row>
    <row r="365" spans="1:3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</row>
    <row r="366" spans="1:35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</row>
    <row r="367" spans="1:35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</row>
    <row r="368" spans="1:35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</row>
    <row r="369" spans="1:35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</row>
    <row r="370" spans="1:35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</row>
    <row r="371" spans="1:35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</row>
    <row r="372" spans="1:35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</row>
    <row r="373" spans="1:35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</row>
    <row r="374" spans="1:35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</row>
    <row r="375" spans="1:3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</row>
    <row r="376" spans="1:35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</row>
    <row r="377" spans="1:35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</row>
    <row r="378" spans="1:35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</row>
    <row r="379" spans="1:35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</row>
    <row r="380" spans="1:35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</row>
    <row r="381" spans="1:35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</row>
    <row r="382" spans="1:35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</row>
    <row r="383" spans="1:35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</row>
    <row r="384" spans="1:35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</row>
    <row r="385" spans="1:3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</row>
    <row r="386" spans="1:35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</row>
    <row r="387" spans="1:35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</row>
    <row r="388" spans="1:35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</row>
    <row r="389" spans="1:35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</row>
    <row r="390" spans="1:35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</row>
    <row r="391" spans="1:35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</row>
    <row r="392" spans="1:35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</row>
    <row r="393" spans="1:35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</row>
    <row r="394" spans="1:35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</row>
    <row r="395" spans="1:3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</row>
    <row r="396" spans="1:35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</row>
    <row r="397" spans="1:35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</row>
    <row r="398" spans="1:35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</row>
    <row r="399" spans="1:35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</row>
    <row r="400" spans="1:35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</row>
    <row r="401" spans="1:35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</row>
    <row r="402" spans="1:35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</row>
    <row r="403" spans="1:35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</row>
    <row r="404" spans="1:35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</row>
    <row r="405" spans="1:3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</row>
    <row r="406" spans="1:35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</row>
    <row r="407" spans="1:35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</row>
    <row r="408" spans="1:35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</row>
    <row r="409" spans="1:35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</row>
    <row r="410" spans="1:35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</row>
    <row r="411" spans="1:35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</row>
    <row r="412" spans="1:35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</row>
    <row r="413" spans="1:35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</row>
    <row r="414" spans="1:35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</row>
    <row r="415" spans="1:3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</row>
    <row r="416" spans="1:35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</row>
    <row r="417" spans="1:35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</row>
    <row r="418" spans="1:35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</row>
    <row r="419" spans="1:35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</row>
    <row r="420" spans="1:35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</row>
    <row r="421" spans="1:35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</row>
    <row r="422" spans="1:35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</row>
    <row r="423" spans="1:35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</row>
    <row r="424" spans="1:35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</row>
    <row r="425" spans="1:3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</row>
    <row r="426" spans="1:35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</row>
    <row r="427" spans="1:35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</row>
    <row r="428" spans="1:35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</row>
    <row r="429" spans="1:35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</row>
    <row r="430" spans="1:35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</row>
    <row r="431" spans="1:35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</row>
    <row r="432" spans="1:35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</row>
    <row r="433" spans="1:35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</row>
    <row r="434" spans="1:35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</row>
    <row r="435" spans="1: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</row>
    <row r="436" spans="1:35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</row>
    <row r="437" spans="1:35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</row>
    <row r="438" spans="1:35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</row>
    <row r="439" spans="1:35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</row>
    <row r="440" spans="1:35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</row>
    <row r="441" spans="1:35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</row>
    <row r="442" spans="1:35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</row>
    <row r="443" spans="1:35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</row>
    <row r="444" spans="1:35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</row>
    <row r="445" spans="1:3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</row>
    <row r="446" spans="1:35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</row>
    <row r="447" spans="1:35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</row>
    <row r="448" spans="1:35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</row>
    <row r="449" spans="1:35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</row>
    <row r="450" spans="1:35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</row>
    <row r="451" spans="1:35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</row>
    <row r="452" spans="1:35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</row>
    <row r="453" spans="1:35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</row>
    <row r="454" spans="1:35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</row>
    <row r="455" spans="1:3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</row>
    <row r="456" spans="1:35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</row>
    <row r="457" spans="1:35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</row>
    <row r="458" spans="1:35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</row>
    <row r="459" spans="1:35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</row>
    <row r="460" spans="1:35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</row>
    <row r="461" spans="1:35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</row>
    <row r="462" spans="1:35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</row>
    <row r="463" spans="1:35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</row>
    <row r="464" spans="1:35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</row>
    <row r="465" spans="1:3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</row>
    <row r="466" spans="1:35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</row>
    <row r="467" spans="1:35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</row>
    <row r="468" spans="1:35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</row>
    <row r="469" spans="1:35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</row>
    <row r="470" spans="1:35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</row>
    <row r="471" spans="1:35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</row>
    <row r="472" spans="1:35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</row>
    <row r="473" spans="1:35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</row>
    <row r="474" spans="1:35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</row>
    <row r="475" spans="1:3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</row>
    <row r="476" spans="1:35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</row>
    <row r="477" spans="1:35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</row>
    <row r="478" spans="1:35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</row>
    <row r="479" spans="1:35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</row>
    <row r="480" spans="1:35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</row>
    <row r="481" spans="1:35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</row>
    <row r="482" spans="1:35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</row>
    <row r="483" spans="1:35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</row>
    <row r="484" spans="1:35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</row>
    <row r="485" spans="1:3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</row>
    <row r="486" spans="1:35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</row>
    <row r="487" spans="1:35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</row>
    <row r="488" spans="1:35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</row>
    <row r="489" spans="1:35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</row>
    <row r="490" spans="1:35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</row>
    <row r="491" spans="1:35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</row>
    <row r="492" spans="1:35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</row>
    <row r="493" spans="1:35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</row>
    <row r="494" spans="1:35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</row>
    <row r="495" spans="1:3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</row>
    <row r="496" spans="1:35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</row>
    <row r="497" spans="1:35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</row>
    <row r="498" spans="1:35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</row>
    <row r="499" spans="1:35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</row>
    <row r="500" spans="1:35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</row>
    <row r="501" spans="1:35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</row>
    <row r="502" spans="1:35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</row>
    <row r="503" spans="1:35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</row>
    <row r="504" spans="1:35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</row>
    <row r="505" spans="1:3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</row>
    <row r="506" spans="1:35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</row>
    <row r="507" spans="1:35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</row>
    <row r="508" spans="1:35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</row>
    <row r="509" spans="1:35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</row>
    <row r="510" spans="1:35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</row>
    <row r="511" spans="1:35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</row>
    <row r="512" spans="1:35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</row>
    <row r="513" spans="1:35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</row>
    <row r="514" spans="1:35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</row>
    <row r="515" spans="1:3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</row>
    <row r="516" spans="1:35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</row>
    <row r="517" spans="1:35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</row>
    <row r="518" spans="1:35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</row>
    <row r="519" spans="1:35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</row>
    <row r="520" spans="1:35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</row>
    <row r="521" spans="1:35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</row>
    <row r="522" spans="1:35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</row>
    <row r="523" spans="1:35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</row>
    <row r="524" spans="1:35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</row>
    <row r="525" spans="1:3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</row>
    <row r="526" spans="1:35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</row>
    <row r="527" spans="1:35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</row>
    <row r="528" spans="1:35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</row>
    <row r="529" spans="1:35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</row>
    <row r="530" spans="1:35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</row>
    <row r="531" spans="1:35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</row>
    <row r="532" spans="1:35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</row>
    <row r="533" spans="1:35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</row>
    <row r="534" spans="1:35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</row>
    <row r="535" spans="1: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</row>
    <row r="536" spans="1:35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</row>
    <row r="537" spans="1:35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</row>
    <row r="538" spans="1:35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</row>
    <row r="539" spans="1:35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</row>
    <row r="540" spans="1:35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</row>
    <row r="541" spans="1:35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</row>
    <row r="542" spans="1:35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</row>
    <row r="543" spans="1:35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</row>
    <row r="544" spans="1:35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</row>
    <row r="545" spans="1:3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</row>
    <row r="546" spans="1:35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</row>
    <row r="547" spans="1:35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</row>
    <row r="548" spans="1:35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</row>
    <row r="549" spans="1:35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</row>
    <row r="550" spans="1:35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</row>
    <row r="551" spans="1:35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</row>
    <row r="552" spans="1:35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</row>
    <row r="553" spans="1:35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</row>
    <row r="554" spans="1:35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</row>
    <row r="555" spans="1:3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</row>
    <row r="556" spans="1:35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</row>
    <row r="557" spans="1:35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</row>
    <row r="558" spans="1:35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</row>
    <row r="559" spans="1:35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</row>
    <row r="560" spans="1:35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</row>
    <row r="561" spans="1:35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</row>
    <row r="562" spans="1:35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</row>
    <row r="563" spans="1:35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</row>
    <row r="564" spans="1:35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</row>
    <row r="565" spans="1:3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</row>
    <row r="566" spans="1:35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</row>
    <row r="567" spans="1:35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</row>
    <row r="568" spans="1:35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</row>
    <row r="569" spans="1:35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</row>
    <row r="570" spans="1:35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</row>
    <row r="571" spans="1:35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</row>
    <row r="572" spans="1:35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</row>
    <row r="573" spans="1:35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</row>
    <row r="574" spans="1:35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</row>
    <row r="575" spans="1:3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</row>
    <row r="576" spans="1:35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</row>
    <row r="577" spans="1:35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</row>
    <row r="578" spans="1:35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</row>
    <row r="579" spans="1:35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</row>
    <row r="580" spans="1:35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</row>
    <row r="581" spans="1:35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</row>
    <row r="582" spans="1:35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</row>
    <row r="583" spans="1:35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</row>
    <row r="584" spans="1:35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</row>
    <row r="585" spans="1:3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</row>
    <row r="586" spans="1:35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</row>
    <row r="587" spans="1:35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</row>
    <row r="588" spans="1:35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</row>
    <row r="589" spans="1:35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</row>
    <row r="590" spans="1:35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</row>
    <row r="591" spans="1:35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</row>
    <row r="592" spans="1:35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</row>
    <row r="593" spans="1:35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</row>
    <row r="594" spans="1:35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</row>
    <row r="595" spans="1:3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</row>
    <row r="596" spans="1:35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</row>
    <row r="597" spans="1:35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</row>
    <row r="598" spans="1:35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</row>
    <row r="599" spans="1:35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</row>
    <row r="600" spans="1:35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</row>
    <row r="601" spans="1:35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</row>
    <row r="602" spans="1:35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</row>
    <row r="603" spans="1:35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</row>
    <row r="604" spans="1:35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</row>
    <row r="605" spans="1:3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</row>
    <row r="606" spans="1:35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</row>
    <row r="607" spans="1:35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</row>
    <row r="608" spans="1:35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</row>
    <row r="609" spans="1:35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</row>
    <row r="610" spans="1:35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</row>
    <row r="611" spans="1:35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</row>
    <row r="612" spans="1:35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</row>
    <row r="613" spans="1:35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</row>
    <row r="614" spans="1:35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</row>
    <row r="615" spans="1:3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</row>
    <row r="616" spans="1:35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</row>
    <row r="617" spans="1:35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</row>
    <row r="618" spans="1:35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</row>
    <row r="619" spans="1:35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</row>
    <row r="620" spans="1:35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</row>
    <row r="621" spans="1:35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</row>
    <row r="622" spans="1:35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</row>
    <row r="623" spans="1:35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</row>
    <row r="624" spans="1:35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</row>
    <row r="625" spans="1:3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</row>
    <row r="626" spans="1:35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</row>
    <row r="627" spans="1:35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</row>
    <row r="628" spans="1:35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</row>
    <row r="629" spans="1:35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</row>
    <row r="630" spans="1:35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</row>
    <row r="631" spans="1:35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</row>
    <row r="632" spans="1:35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</row>
    <row r="633" spans="1:35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</row>
    <row r="634" spans="1:35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</row>
    <row r="635" spans="1: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</row>
    <row r="636" spans="1:35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</row>
    <row r="637" spans="1:35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</row>
    <row r="638" spans="1:35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</row>
    <row r="639" spans="1:35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</row>
    <row r="640" spans="1:35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</row>
    <row r="641" spans="1:35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</row>
    <row r="642" spans="1:35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</row>
    <row r="643" spans="1:35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</row>
    <row r="644" spans="1:35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</row>
    <row r="645" spans="1:3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</row>
    <row r="646" spans="1:35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</row>
    <row r="647" spans="1:35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</row>
    <row r="648" spans="1:35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</row>
    <row r="649" spans="1:35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</row>
    <row r="650" spans="1:35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</row>
    <row r="651" spans="1:35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</row>
    <row r="652" spans="1:35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</row>
    <row r="653" spans="1:35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</row>
    <row r="654" spans="1:35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</row>
    <row r="655" spans="1:3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</row>
    <row r="656" spans="1:35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</row>
    <row r="657" spans="1:35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</row>
    <row r="658" spans="1:35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</row>
    <row r="659" spans="1:35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</row>
    <row r="660" spans="1:35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</row>
    <row r="661" spans="1:35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</row>
    <row r="662" spans="1:35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</row>
    <row r="663" spans="1:35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</row>
    <row r="664" spans="1:35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</row>
    <row r="665" spans="1:3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</row>
    <row r="666" spans="1:35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</row>
    <row r="667" spans="1:35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</row>
    <row r="668" spans="1:35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</row>
    <row r="669" spans="1:35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</row>
    <row r="670" spans="1:35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</row>
    <row r="671" spans="1:35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</row>
    <row r="672" spans="1:35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</row>
    <row r="673" spans="1:35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</row>
    <row r="674" spans="1:35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</row>
    <row r="675" spans="1:3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</row>
    <row r="676" spans="1:35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</row>
    <row r="677" spans="1:35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</row>
    <row r="678" spans="1:35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</row>
    <row r="679" spans="1:35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</row>
    <row r="680" spans="1:35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</row>
    <row r="681" spans="1:35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</row>
    <row r="682" spans="1:35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</row>
    <row r="683" spans="1:35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</row>
    <row r="684" spans="1:35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</row>
    <row r="685" spans="1:3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</row>
    <row r="686" spans="1:35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</row>
    <row r="687" spans="1:35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</row>
    <row r="688" spans="1:35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</row>
    <row r="689" spans="1:35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</row>
    <row r="690" spans="1:35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</row>
    <row r="691" spans="1:35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</row>
    <row r="692" spans="1:35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</row>
    <row r="693" spans="1:35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</row>
    <row r="694" spans="1:35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</row>
    <row r="695" spans="1:3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</row>
    <row r="696" spans="1:35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</row>
    <row r="697" spans="1:35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</row>
    <row r="698" spans="1:35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</row>
    <row r="699" spans="1:35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</row>
    <row r="700" spans="1:35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</row>
    <row r="701" spans="1:35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</row>
    <row r="702" spans="1:35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</row>
    <row r="703" spans="1:35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</row>
    <row r="704" spans="1:35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</row>
    <row r="705" spans="1:3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</row>
    <row r="706" spans="1:35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</row>
    <row r="707" spans="1:35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</row>
    <row r="708" spans="1:35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</row>
    <row r="709" spans="1:35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</row>
    <row r="710" spans="1:35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</row>
    <row r="711" spans="1:35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</row>
    <row r="712" spans="1:35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</row>
    <row r="713" spans="1:35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</row>
    <row r="714" spans="1:35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</row>
    <row r="715" spans="1:3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</row>
    <row r="716" spans="1:35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</row>
    <row r="717" spans="1:35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</row>
    <row r="718" spans="1:35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</row>
    <row r="719" spans="1:35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</row>
    <row r="720" spans="1:35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</row>
    <row r="721" spans="1:35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</row>
    <row r="722" spans="1:35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</row>
    <row r="723" spans="1:35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</row>
    <row r="724" spans="1:35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</row>
    <row r="725" spans="1:3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</row>
    <row r="726" spans="1:35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</row>
    <row r="727" spans="1:35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</row>
    <row r="728" spans="1:35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</row>
    <row r="729" spans="1:35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</row>
    <row r="730" spans="1:35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</row>
    <row r="731" spans="1:35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</row>
    <row r="732" spans="1:35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</row>
    <row r="733" spans="1:35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</row>
    <row r="734" spans="1:35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</row>
    <row r="735" spans="1: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</row>
    <row r="736" spans="1:35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</row>
    <row r="737" spans="1:35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</row>
    <row r="738" spans="1:35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</row>
    <row r="739" spans="1:35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</row>
    <row r="740" spans="1:35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</row>
    <row r="741" spans="1:35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</row>
    <row r="742" spans="1:35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</row>
    <row r="743" spans="1:35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</row>
    <row r="744" spans="1:35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</row>
    <row r="745" spans="1:3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</row>
    <row r="746" spans="1:35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</row>
    <row r="747" spans="1:35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</row>
    <row r="748" spans="1:35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</row>
    <row r="749" spans="1:35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</row>
    <row r="750" spans="1:35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</row>
    <row r="751" spans="1:35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</row>
    <row r="752" spans="1:35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</row>
    <row r="753" spans="1:35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</row>
    <row r="754" spans="1:35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</row>
    <row r="755" spans="1:3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</row>
    <row r="756" spans="1:35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</row>
    <row r="757" spans="1:35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</row>
    <row r="758" spans="1:35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</row>
    <row r="759" spans="1:35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</row>
    <row r="760" spans="1:35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</row>
    <row r="761" spans="1:35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</row>
    <row r="762" spans="1:35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</row>
    <row r="763" spans="1:35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</row>
    <row r="764" spans="1:35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</row>
    <row r="765" spans="1:3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</row>
    <row r="766" spans="1:35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</row>
    <row r="767" spans="1:35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</row>
    <row r="768" spans="1:35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</row>
    <row r="769" spans="1:35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</row>
    <row r="770" spans="1:35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</row>
    <row r="771" spans="1:35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</row>
    <row r="772" spans="1:35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</row>
    <row r="773" spans="1:35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</row>
    <row r="774" spans="1:35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</row>
    <row r="775" spans="1:3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</row>
    <row r="776" spans="1:35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</row>
    <row r="777" spans="1:35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</row>
    <row r="778" spans="1:35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</row>
    <row r="779" spans="1:35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</row>
    <row r="780" spans="1:35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</row>
    <row r="781" spans="1:35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</row>
    <row r="782" spans="1:35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</row>
    <row r="783" spans="1:35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</row>
    <row r="784" spans="1:35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</row>
    <row r="785" spans="1:3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</row>
    <row r="786" spans="1:35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</row>
    <row r="787" spans="1:35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</row>
    <row r="788" spans="1:35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</row>
    <row r="789" spans="1:35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</row>
    <row r="790" spans="1:35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</row>
    <row r="791" spans="1:35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</row>
    <row r="792" spans="1:35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</row>
    <row r="793" spans="1:35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</row>
    <row r="794" spans="1:35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</row>
    <row r="795" spans="1:3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</row>
    <row r="796" spans="1:35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</row>
    <row r="797" spans="1:35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</row>
    <row r="798" spans="1:35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</row>
    <row r="799" spans="1:35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</row>
    <row r="800" spans="1:35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</row>
    <row r="801" spans="1:35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</row>
    <row r="802" spans="1:35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</row>
    <row r="803" spans="1:35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</row>
    <row r="804" spans="1:35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</row>
    <row r="805" spans="1:3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</row>
    <row r="806" spans="1:35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</row>
    <row r="807" spans="1:35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</row>
    <row r="808" spans="1:35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</row>
    <row r="809" spans="1:35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</row>
    <row r="810" spans="1:35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</row>
    <row r="811" spans="1:35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</row>
    <row r="812" spans="1:35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</row>
    <row r="813" spans="1:35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</row>
    <row r="814" spans="1:35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</row>
    <row r="815" spans="1:3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</row>
    <row r="816" spans="1:35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</row>
    <row r="817" spans="1:35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</row>
    <row r="818" spans="1:35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</row>
    <row r="819" spans="1:35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</row>
    <row r="820" spans="1:35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</row>
    <row r="821" spans="1:35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</row>
    <row r="822" spans="1:35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</row>
    <row r="823" spans="1:35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</row>
    <row r="824" spans="1:35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</row>
    <row r="825" spans="1:3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</row>
    <row r="826" spans="1:35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</row>
    <row r="827" spans="1:35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</row>
    <row r="828" spans="1:35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</row>
    <row r="829" spans="1:35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</row>
    <row r="830" spans="1:35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</row>
    <row r="831" spans="1:35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</row>
    <row r="832" spans="1:35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</row>
    <row r="833" spans="1:35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</row>
    <row r="834" spans="1:35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</row>
    <row r="835" spans="1: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</row>
    <row r="836" spans="1:35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</row>
    <row r="837" spans="1:35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</row>
    <row r="838" spans="1:35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</row>
    <row r="839" spans="1:35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</row>
    <row r="840" spans="1:35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</row>
    <row r="841" spans="1:35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</row>
    <row r="842" spans="1:35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</row>
    <row r="843" spans="1:35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</row>
    <row r="844" spans="1:35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</row>
    <row r="845" spans="1:3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</row>
    <row r="846" spans="1:35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</row>
    <row r="847" spans="1:35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</row>
    <row r="848" spans="1:35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</row>
    <row r="849" spans="1:35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</row>
    <row r="850" spans="1:35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</row>
    <row r="851" spans="1:35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</row>
    <row r="852" spans="1:35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</row>
    <row r="853" spans="1:35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</row>
    <row r="854" spans="1:35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</row>
    <row r="855" spans="1:3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</row>
    <row r="856" spans="1:35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</row>
    <row r="857" spans="1:35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</row>
    <row r="858" spans="1:35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</row>
    <row r="859" spans="1:35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</row>
    <row r="860" spans="1:35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</row>
    <row r="861" spans="1:35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</row>
    <row r="862" spans="1:35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</row>
    <row r="863" spans="1:35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</row>
    <row r="864" spans="1:35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</row>
    <row r="865" spans="1:3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</row>
    <row r="866" spans="1:35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</row>
    <row r="867" spans="1:35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</row>
    <row r="868" spans="1:35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</row>
    <row r="869" spans="1:35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</row>
    <row r="870" spans="1:35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</row>
    <row r="871" spans="1:35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</row>
    <row r="872" spans="1:35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</row>
    <row r="873" spans="1:35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</row>
    <row r="874" spans="1:35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</row>
    <row r="875" spans="1:3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</row>
    <row r="876" spans="1:35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</row>
    <row r="877" spans="1:35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</row>
    <row r="878" spans="1:35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</row>
    <row r="879" spans="1:35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</row>
    <row r="880" spans="1:35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</row>
    <row r="881" spans="1:35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</row>
    <row r="882" spans="1:35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</row>
    <row r="883" spans="1:35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</row>
    <row r="884" spans="1:35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</row>
    <row r="885" spans="1:3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</row>
    <row r="886" spans="1:35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</row>
    <row r="887" spans="1:35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</row>
    <row r="888" spans="1:35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</row>
    <row r="889" spans="1:35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</row>
    <row r="890" spans="1:35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</row>
    <row r="891" spans="1:35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</row>
    <row r="892" spans="1:35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</row>
    <row r="893" spans="1:35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</row>
    <row r="894" spans="1:35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</row>
    <row r="895" spans="1:3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</row>
    <row r="896" spans="1:35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</row>
    <row r="897" spans="1:35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</row>
    <row r="898" spans="1:35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</row>
    <row r="899" spans="1:35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</row>
    <row r="900" spans="1:35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</row>
    <row r="901" spans="1:35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</row>
    <row r="902" spans="1:35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</row>
    <row r="903" spans="1:35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</row>
    <row r="904" spans="1:35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</row>
    <row r="905" spans="1:3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</row>
    <row r="906" spans="1:35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</row>
    <row r="907" spans="1:35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</row>
    <row r="908" spans="1:35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</row>
    <row r="909" spans="1:35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</row>
    <row r="910" spans="1:35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</row>
    <row r="911" spans="1:35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</row>
    <row r="912" spans="1:35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</row>
    <row r="913" spans="1:35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</row>
    <row r="914" spans="1:35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</row>
    <row r="915" spans="1:3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</row>
    <row r="916" spans="1:35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</row>
    <row r="917" spans="1:35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</row>
    <row r="918" spans="1:35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</row>
    <row r="919" spans="1:35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</row>
    <row r="920" spans="1:35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</row>
    <row r="921" spans="1:35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</row>
    <row r="922" spans="1:35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</row>
    <row r="923" spans="1:35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</row>
    <row r="924" spans="1:35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</row>
    <row r="925" spans="1:3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</row>
    <row r="926" spans="1:35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</row>
    <row r="927" spans="1:35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</row>
    <row r="928" spans="1:35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</row>
    <row r="929" spans="1:35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</row>
    <row r="930" spans="1:35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</row>
    <row r="931" spans="1:35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</row>
    <row r="932" spans="1:35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</row>
    <row r="933" spans="1:35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</row>
    <row r="934" spans="1:35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</row>
    <row r="935" spans="1: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</row>
    <row r="936" spans="1:35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</row>
    <row r="937" spans="1:35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</row>
    <row r="938" spans="1:35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</row>
    <row r="939" spans="1:35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</row>
    <row r="940" spans="1:35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</row>
    <row r="941" spans="1:35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</row>
    <row r="942" spans="1:35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</row>
    <row r="943" spans="1:35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</row>
    <row r="944" spans="1:35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</row>
    <row r="945" spans="1:3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</row>
    <row r="946" spans="1:35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</row>
    <row r="947" spans="1:35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</row>
    <row r="948" spans="1:35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</row>
    <row r="949" spans="1:35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</row>
    <row r="950" spans="1:35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</row>
    <row r="951" spans="1:35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</row>
    <row r="952" spans="1:35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</row>
    <row r="953" spans="1:35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</row>
    <row r="954" spans="1:35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</row>
    <row r="955" spans="1:3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</row>
    <row r="956" spans="1:35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</row>
    <row r="957" spans="1:35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</row>
    <row r="958" spans="1:35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</row>
    <row r="959" spans="1:35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</row>
    <row r="960" spans="1:35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</row>
    <row r="961" spans="1:35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</row>
    <row r="962" spans="1:35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</row>
    <row r="963" spans="1:35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</row>
    <row r="964" spans="1:35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</row>
    <row r="965" spans="1:3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</row>
    <row r="966" spans="1:35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</row>
    <row r="967" spans="1:35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</row>
    <row r="968" spans="1:35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</row>
    <row r="969" spans="1:35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</row>
    <row r="970" spans="1:35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</row>
    <row r="971" spans="1:35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</row>
    <row r="972" spans="1:35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</row>
    <row r="973" spans="1:35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</row>
    <row r="974" spans="1:35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</row>
    <row r="975" spans="1:3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</row>
    <row r="976" spans="1:35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</row>
    <row r="977" spans="1:35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</row>
    <row r="978" spans="1:35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</row>
    <row r="979" spans="1:35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</row>
    <row r="980" spans="1:35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</row>
    <row r="981" spans="1:35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</row>
    <row r="982" spans="1:35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</row>
    <row r="983" spans="1:35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</row>
    <row r="984" spans="1:35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</row>
    <row r="985" spans="1:3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</row>
    <row r="986" spans="1:35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</row>
    <row r="987" spans="1:35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</row>
    <row r="988" spans="1:35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</row>
    <row r="989" spans="1:35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</row>
    <row r="990" spans="1:35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</row>
    <row r="991" spans="1:35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</row>
    <row r="992" spans="1:35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</row>
    <row r="993" spans="1:35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</row>
    <row r="994" spans="1:35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</row>
    <row r="995" spans="1:3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</row>
  </sheetData>
  <mergeCells count="16">
    <mergeCell ref="S24:S27"/>
    <mergeCell ref="K25:L25"/>
    <mergeCell ref="M25:N25"/>
    <mergeCell ref="B2:S2"/>
    <mergeCell ref="B5:B8"/>
    <mergeCell ref="C5:F5"/>
    <mergeCell ref="G5:I5"/>
    <mergeCell ref="J5:R5"/>
    <mergeCell ref="C6:F6"/>
    <mergeCell ref="G6:I6"/>
    <mergeCell ref="P6:R6"/>
    <mergeCell ref="J6:L6"/>
    <mergeCell ref="M6:O6"/>
    <mergeCell ref="K24:L24"/>
    <mergeCell ref="M24:N24"/>
    <mergeCell ref="O24:R24"/>
  </mergeCells>
  <phoneticPr fontId="8"/>
  <pageMargins left="0.25" right="0.25" top="0.75" bottom="0.75" header="0.3" footer="0.3"/>
  <pageSetup paperSize="8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森竹　優太</dc:creator>
  <cp:lastModifiedBy>K174</cp:lastModifiedBy>
  <cp:lastPrinted>2025-12-23T22:15:52Z</cp:lastPrinted>
  <dcterms:created xsi:type="dcterms:W3CDTF">2025-12-23T09:00:47Z</dcterms:created>
  <dcterms:modified xsi:type="dcterms:W3CDTF">2026-01-06T23:51:33Z</dcterms:modified>
</cp:coreProperties>
</file>